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Negocios Internacionales/"/>
    </mc:Choice>
  </mc:AlternateContent>
  <xr:revisionPtr revIDLastSave="0" documentId="13_ncr:1_{91337120-3E0B-1D4E-BB7B-B3206FBD7F1D}" xr6:coauthVersionLast="47" xr6:coauthVersionMax="47" xr10:uidLastSave="{00000000-0000-0000-0000-000000000000}"/>
  <bookViews>
    <workbookView xWindow="0" yWindow="600" windowWidth="28800" windowHeight="16240" xr2:uid="{00000000-000D-0000-FFFF-FFFF00000000}"/>
  </bookViews>
  <sheets>
    <sheet name="Nómina Global" sheetId="1" r:id="rId1"/>
  </sheets>
  <definedNames>
    <definedName name="_xlnm._FilterDatabase" localSheetId="0" hidden="1">'Nómina Global'!$A$1:$R$34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1" l="1"/>
  <c r="M29" i="1"/>
  <c r="R14" i="1"/>
  <c r="Q14" i="1"/>
  <c r="M14" i="1"/>
  <c r="R13" i="1"/>
  <c r="Q13" i="1"/>
  <c r="M13" i="1"/>
  <c r="R23" i="1"/>
  <c r="Q23" i="1"/>
  <c r="M23" i="1"/>
  <c r="P23" i="1" s="1"/>
  <c r="R22" i="1"/>
  <c r="Q22" i="1"/>
  <c r="M22" i="1"/>
  <c r="Q30" i="1"/>
  <c r="M30" i="1"/>
  <c r="Q21" i="1"/>
  <c r="M21" i="1"/>
  <c r="P21" i="1" s="1"/>
  <c r="Q7" i="1"/>
  <c r="M7" i="1"/>
  <c r="P7" i="1" s="1"/>
  <c r="Q2" i="1"/>
  <c r="M2" i="1"/>
  <c r="Q28" i="1"/>
  <c r="M28" i="1"/>
  <c r="Q17" i="1"/>
  <c r="M17" i="1"/>
  <c r="R10" i="1"/>
  <c r="Q10" i="1"/>
  <c r="M10" i="1"/>
  <c r="Q31" i="1"/>
  <c r="M31" i="1"/>
  <c r="P31" i="1" s="1"/>
  <c r="R12" i="1"/>
  <c r="Q12" i="1"/>
  <c r="M12" i="1"/>
  <c r="R34" i="1"/>
  <c r="Q34" i="1"/>
  <c r="M34" i="1"/>
  <c r="R8" i="1"/>
  <c r="Q8" i="1"/>
  <c r="M8" i="1"/>
  <c r="P8" i="1" s="1"/>
  <c r="R25" i="1"/>
  <c r="Q25" i="1"/>
  <c r="M25" i="1"/>
  <c r="R6" i="1"/>
  <c r="Q6" i="1"/>
  <c r="M6" i="1"/>
  <c r="Q3" i="1"/>
  <c r="M3" i="1"/>
  <c r="Q4" i="1"/>
  <c r="M4" i="1"/>
  <c r="P4" i="1" s="1"/>
  <c r="Q16" i="1"/>
  <c r="M16" i="1"/>
  <c r="R5" i="1"/>
  <c r="Q5" i="1"/>
  <c r="M5" i="1"/>
  <c r="R19" i="1"/>
  <c r="Q19" i="1"/>
  <c r="M19" i="1"/>
  <c r="R15" i="1"/>
  <c r="Q15" i="1"/>
  <c r="M15" i="1"/>
  <c r="R11" i="1"/>
  <c r="Q11" i="1"/>
  <c r="M11" i="1"/>
  <c r="P11" i="1" s="1"/>
  <c r="R32" i="1"/>
  <c r="Q32" i="1"/>
  <c r="M32" i="1"/>
  <c r="P32" i="1" s="1"/>
  <c r="R9" i="1"/>
  <c r="Q9" i="1"/>
  <c r="M9" i="1"/>
  <c r="R20" i="1"/>
  <c r="Q20" i="1"/>
  <c r="M20" i="1"/>
  <c r="R26" i="1"/>
  <c r="Q26" i="1"/>
  <c r="M26" i="1"/>
  <c r="R27" i="1"/>
  <c r="Q27" i="1"/>
  <c r="M27" i="1"/>
  <c r="R33" i="1"/>
  <c r="Q33" i="1"/>
  <c r="M33" i="1"/>
  <c r="R18" i="1"/>
  <c r="Q18" i="1"/>
  <c r="M18" i="1"/>
  <c r="R24" i="1"/>
  <c r="Q24" i="1"/>
  <c r="M24" i="1"/>
  <c r="P24" i="1" s="1"/>
  <c r="P9" i="1" l="1"/>
  <c r="P22" i="1"/>
  <c r="P15" i="1"/>
  <c r="P3" i="1"/>
  <c r="P10" i="1"/>
  <c r="P14" i="1"/>
  <c r="P2" i="1"/>
  <c r="P17" i="1"/>
  <c r="P29" i="1"/>
  <c r="P34" i="1"/>
  <c r="P28" i="1"/>
  <c r="P26" i="1"/>
  <c r="P5" i="1"/>
  <c r="P25" i="1"/>
  <c r="P33" i="1"/>
  <c r="P19" i="1"/>
  <c r="P6" i="1"/>
  <c r="P12" i="1"/>
  <c r="P20" i="1"/>
  <c r="P16" i="1"/>
  <c r="P30" i="1"/>
  <c r="P27" i="1"/>
  <c r="P18" i="1"/>
  <c r="P13" i="1"/>
</calcChain>
</file>

<file path=xl/sharedStrings.xml><?xml version="1.0" encoding="utf-8"?>
<sst xmlns="http://schemas.openxmlformats.org/spreadsheetml/2006/main" count="381" uniqueCount="80">
  <si>
    <t>Tipo de Funcionario</t>
  </si>
  <si>
    <t>Estamento</t>
  </si>
  <si>
    <t>Nombre</t>
  </si>
  <si>
    <t>Facultad</t>
  </si>
  <si>
    <t>Unidad Académica</t>
  </si>
  <si>
    <t>Fecha Ingreso</t>
  </si>
  <si>
    <t>Jornada</t>
  </si>
  <si>
    <t>Planta</t>
  </si>
  <si>
    <t>Jerarquia</t>
  </si>
  <si>
    <t>Cargo</t>
  </si>
  <si>
    <t>Id. Centro Responsabilidad</t>
  </si>
  <si>
    <t>Descripcion Centro Responsabilidad</t>
  </si>
  <si>
    <t>Antigüedad en la UV</t>
  </si>
  <si>
    <t>Tiene antigüedad en la Unidad Académica(Mínimo de 2 años)?</t>
  </si>
  <si>
    <t>Está adscrita la Unidad Académica para VOTAR?</t>
  </si>
  <si>
    <t>Vota para  DIRECTOR/A?</t>
  </si>
  <si>
    <t>Posible Director/a de Escuela/Instituto?</t>
  </si>
  <si>
    <t>Ponderación</t>
  </si>
  <si>
    <t>Académico</t>
  </si>
  <si>
    <t>DIRECTIVOS-JORNADA COMPLETA</t>
  </si>
  <si>
    <t>MEZA ORELLANA JOSE LUIS</t>
  </si>
  <si>
    <t>FACULTAD DE CS. ECONOMICAS</t>
  </si>
  <si>
    <t>PLANTA</t>
  </si>
  <si>
    <t>PROFESOR TITULAR</t>
  </si>
  <si>
    <t>DIRECTOR DE RELACIONES INSTITUCIONALES</t>
  </si>
  <si>
    <t xml:space="preserve">Dirección de Relaciones Institucionales                     </t>
  </si>
  <si>
    <t>Cumple</t>
  </si>
  <si>
    <t>ACADEMICOS JORNADA PARCIAL</t>
  </si>
  <si>
    <t>INOSTROZA NUÑEZ JUAN GABRIEL</t>
  </si>
  <si>
    <t>CONTRATA</t>
  </si>
  <si>
    <t>PROFESOR ADJUNTO</t>
  </si>
  <si>
    <t>ACADEMICO 22 HRS. SEMANALES</t>
  </si>
  <si>
    <t xml:space="preserve">Ingeniería en Negocios  Internacionales                     </t>
  </si>
  <si>
    <t>ACADEMICOS JORNADA COMPLETA</t>
  </si>
  <si>
    <t>VICENCIO GAVILAN HECTOR PATRICIO</t>
  </si>
  <si>
    <t>ACADEMICO JORNADA COMPLETA</t>
  </si>
  <si>
    <t>PIÑA GALDAMES MARLENE DEL CARMEN</t>
  </si>
  <si>
    <t>PINO VERA TERESA ZUNILDA</t>
  </si>
  <si>
    <t>LATORRE VILLEGAS ADRIANA MARIA DEL CA</t>
  </si>
  <si>
    <t>BERNAL TOBAR ANDRES OCTAVIO</t>
  </si>
  <si>
    <t>VALDES ASTETE FERNANDO ELIAS</t>
  </si>
  <si>
    <t>CASTILLEJO . GERARDO NICOLAS</t>
  </si>
  <si>
    <t>GOMEZ BERNAL LISARDO BERNARDO</t>
  </si>
  <si>
    <t>DIRECTOR DE ESCUELA</t>
  </si>
  <si>
    <t>JELDES DELGADO FABIOLA GRISELDA</t>
  </si>
  <si>
    <t>ASTORGA SOLARI GINO NICOLAS</t>
  </si>
  <si>
    <t>Universitario</t>
  </si>
  <si>
    <t>NO ACADEMICOS JORNADA COMPLETA</t>
  </si>
  <si>
    <t>GOMEZ HUGHES ALEXIS PATRICIO</t>
  </si>
  <si>
    <t>AUXILIAR</t>
  </si>
  <si>
    <t>No se considera</t>
  </si>
  <si>
    <t>ARAVENA GONZALEZ ANA MARIA</t>
  </si>
  <si>
    <t>ADMINISTRATIVO/A</t>
  </si>
  <si>
    <t>ANDAUR BUSTOS MARY HELLEN</t>
  </si>
  <si>
    <t>BARRÍA ZAPATA CRISTIAN IGNACIO ALBERTO</t>
  </si>
  <si>
    <t>PROFESOR AUXILIAR</t>
  </si>
  <si>
    <t>MIRANDA MENA MARIA JESUS</t>
  </si>
  <si>
    <t>BELAUSTEGUI CONTRERAS IGNACIO JAVIER</t>
  </si>
  <si>
    <t>ACADEMICO 12 HRS. SEMANALES</t>
  </si>
  <si>
    <t>VILLEGAS JELVEZ EMANUEL ANTONIO</t>
  </si>
  <si>
    <t>CUEVAS LEON MANUEL ALEJANDRO</t>
  </si>
  <si>
    <t>SALAS CORTEZ ARCADIO RODRIGO</t>
  </si>
  <si>
    <t>CACERES PALACIOS DANIEL ANDRES</t>
  </si>
  <si>
    <t>HERNANDEZ NUÑEZ SERGIO ALEJANDRO</t>
  </si>
  <si>
    <t>PLAZA URBINA PAULA ANDREA</t>
  </si>
  <si>
    <t>ACOSTA AGUILERA MARIA ALEJANDRA</t>
  </si>
  <si>
    <t>BASTIAS VILLARREAL ANTONIO EDUARDO</t>
  </si>
  <si>
    <t>TECNICO</t>
  </si>
  <si>
    <t>LEFIAN AGUILERA RODRIGO ANDRES</t>
  </si>
  <si>
    <t>ROMAN BARRIA ALEXIS ALEJANDRO</t>
  </si>
  <si>
    <t>LOBOS OSSANDON IVONNE TATIANA</t>
  </si>
  <si>
    <t xml:space="preserve">Ingeniería en Negocios Internacionales (Stgo)               </t>
  </si>
  <si>
    <t>LOPEZ CASANOVA VICTOR ANTONIO</t>
  </si>
  <si>
    <t>DE LUCA NAVARRETE DANIELLA IGNACIA</t>
  </si>
  <si>
    <t>PROFESOR CON 44 HRS. SEMANALES</t>
  </si>
  <si>
    <t>FERREIRA PAREDES DANIEL ESTEBAN</t>
  </si>
  <si>
    <t>REINBERG CORBALAN CATHERINE MURIEL</t>
  </si>
  <si>
    <t>No cumple</t>
  </si>
  <si>
    <t>No aplica</t>
  </si>
  <si>
    <t xml:space="preserve">ESCUELA DE NEGOCIOS INTERNACIONALES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</si>
</sst>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left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topLeftCell="C1" workbookViewId="0">
      <selection activeCell="W18" sqref="W18"/>
    </sheetView>
  </sheetViews>
  <sheetFormatPr baseColWidth="10" defaultColWidth="9.1640625" defaultRowHeight="15" x14ac:dyDescent="0.2"/>
  <cols>
    <col min="1" max="1" width="10.83203125" style="7" customWidth="1"/>
    <col min="2" max="2" width="29" style="7" customWidth="1"/>
    <col min="3" max="3" width="32.1640625" customWidth="1"/>
    <col min="4" max="4" width="24.1640625" hidden="1" customWidth="1"/>
    <col min="5" max="5" width="32.33203125" hidden="1" customWidth="1"/>
    <col min="6" max="6" width="13.5" hidden="1" customWidth="1"/>
    <col min="7" max="7" width="8.6640625" hidden="1" customWidth="1"/>
    <col min="8" max="8" width="14.1640625" hidden="1" customWidth="1"/>
    <col min="9" max="9" width="19.6640625" hidden="1" customWidth="1"/>
    <col min="10" max="10" width="29.83203125" hidden="1" customWidth="1"/>
    <col min="11" max="11" width="11" hidden="1" customWidth="1"/>
    <col min="12" max="12" width="34.6640625" hidden="1" customWidth="1"/>
    <col min="13" max="13" width="7.5" hidden="1" customWidth="1"/>
    <col min="14" max="14" width="27.6640625" hidden="1" customWidth="1"/>
    <col min="15" max="15" width="13.5" hidden="1" customWidth="1"/>
    <col min="16" max="16" width="13.1640625" customWidth="1"/>
    <col min="17" max="17" width="11.1640625" customWidth="1"/>
    <col min="18" max="18" width="13" customWidth="1"/>
  </cols>
  <sheetData>
    <row r="1" spans="1:18" s="9" customFormat="1" ht="39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3" t="s">
        <v>46</v>
      </c>
      <c r="B2" s="3" t="s">
        <v>47</v>
      </c>
      <c r="C2" s="3" t="s">
        <v>65</v>
      </c>
      <c r="D2" s="4" t="s">
        <v>21</v>
      </c>
      <c r="E2" s="3" t="s">
        <v>79</v>
      </c>
      <c r="F2" s="5">
        <v>42339</v>
      </c>
      <c r="G2" s="6">
        <v>44</v>
      </c>
      <c r="H2" s="3" t="s">
        <v>22</v>
      </c>
      <c r="I2" s="3" t="s">
        <v>78</v>
      </c>
      <c r="J2" s="3" t="s">
        <v>49</v>
      </c>
      <c r="K2" s="3">
        <v>314122001</v>
      </c>
      <c r="L2" s="3" t="s">
        <v>32</v>
      </c>
      <c r="M2" s="3">
        <f t="shared" ref="M2:M34" si="0">DATEDIF(F2,DATE(2026,10,1),"Y")</f>
        <v>10</v>
      </c>
      <c r="N2" s="3" t="s">
        <v>50</v>
      </c>
      <c r="O2" s="3" t="s">
        <v>26</v>
      </c>
      <c r="P2" s="3" t="str">
        <f t="shared" ref="P2:P34" si="1">IF(AND(O2="Cumple",M2&gt;=1),"Si","No")</f>
        <v>Si</v>
      </c>
      <c r="Q2" s="3" t="str">
        <f t="shared" ref="Q2:Q34" si="2">IF(AND(A2="Académico",OR(I2="PROFESOR TITULAR",I2="PROFESOR ADJUNTO"),N2="Cumple",G2&gt;=11),"Si","No")</f>
        <v>No</v>
      </c>
      <c r="R2" s="3"/>
    </row>
    <row r="3" spans="1:18" ht="15" customHeight="1" x14ac:dyDescent="0.2">
      <c r="A3" s="3" t="s">
        <v>46</v>
      </c>
      <c r="B3" s="3" t="s">
        <v>47</v>
      </c>
      <c r="C3" s="3" t="s">
        <v>53</v>
      </c>
      <c r="D3" s="4" t="s">
        <v>21</v>
      </c>
      <c r="E3" s="3" t="s">
        <v>79</v>
      </c>
      <c r="F3" s="5">
        <v>40148</v>
      </c>
      <c r="G3" s="6">
        <v>44</v>
      </c>
      <c r="H3" s="3" t="s">
        <v>22</v>
      </c>
      <c r="I3" s="3" t="s">
        <v>78</v>
      </c>
      <c r="J3" s="3" t="s">
        <v>52</v>
      </c>
      <c r="K3" s="3">
        <v>314122001</v>
      </c>
      <c r="L3" s="3" t="s">
        <v>32</v>
      </c>
      <c r="M3" s="3">
        <f t="shared" si="0"/>
        <v>16</v>
      </c>
      <c r="N3" s="3" t="s">
        <v>50</v>
      </c>
      <c r="O3" s="3" t="s">
        <v>26</v>
      </c>
      <c r="P3" s="3" t="str">
        <f t="shared" si="1"/>
        <v>Si</v>
      </c>
      <c r="Q3" s="3" t="str">
        <f t="shared" si="2"/>
        <v>No</v>
      </c>
      <c r="R3" s="3"/>
    </row>
    <row r="4" spans="1:18" ht="15" customHeight="1" x14ac:dyDescent="0.2">
      <c r="A4" s="3" t="s">
        <v>46</v>
      </c>
      <c r="B4" s="3" t="s">
        <v>47</v>
      </c>
      <c r="C4" s="3" t="s">
        <v>51</v>
      </c>
      <c r="D4" s="4" t="s">
        <v>21</v>
      </c>
      <c r="E4" s="3" t="s">
        <v>79</v>
      </c>
      <c r="F4" s="5">
        <v>40603</v>
      </c>
      <c r="G4" s="6">
        <v>44</v>
      </c>
      <c r="H4" s="3" t="s">
        <v>22</v>
      </c>
      <c r="I4" s="3" t="s">
        <v>78</v>
      </c>
      <c r="J4" s="3" t="s">
        <v>52</v>
      </c>
      <c r="K4" s="3">
        <v>314122001</v>
      </c>
      <c r="L4" s="3" t="s">
        <v>32</v>
      </c>
      <c r="M4" s="3">
        <f t="shared" si="0"/>
        <v>15</v>
      </c>
      <c r="N4" s="3" t="s">
        <v>50</v>
      </c>
      <c r="O4" s="3" t="s">
        <v>26</v>
      </c>
      <c r="P4" s="3" t="str">
        <f t="shared" si="1"/>
        <v>Si</v>
      </c>
      <c r="Q4" s="3" t="str">
        <f t="shared" si="2"/>
        <v>No</v>
      </c>
      <c r="R4" s="3"/>
    </row>
    <row r="5" spans="1:18" ht="15" customHeight="1" x14ac:dyDescent="0.2">
      <c r="A5" s="3" t="s">
        <v>18</v>
      </c>
      <c r="B5" s="3" t="s">
        <v>33</v>
      </c>
      <c r="C5" s="3" t="s">
        <v>45</v>
      </c>
      <c r="D5" s="4" t="s">
        <v>21</v>
      </c>
      <c r="E5" s="3" t="s">
        <v>79</v>
      </c>
      <c r="F5" s="5">
        <v>39173</v>
      </c>
      <c r="G5" s="6">
        <v>44</v>
      </c>
      <c r="H5" s="3" t="s">
        <v>29</v>
      </c>
      <c r="I5" s="3" t="s">
        <v>23</v>
      </c>
      <c r="J5" s="3" t="s">
        <v>35</v>
      </c>
      <c r="K5" s="3">
        <v>314122001</v>
      </c>
      <c r="L5" s="3" t="s">
        <v>32</v>
      </c>
      <c r="M5" s="3">
        <f t="shared" si="0"/>
        <v>19</v>
      </c>
      <c r="N5" s="3" t="s">
        <v>26</v>
      </c>
      <c r="O5" s="3" t="s">
        <v>26</v>
      </c>
      <c r="P5" s="3" t="str">
        <f t="shared" si="1"/>
        <v>Si</v>
      </c>
      <c r="Q5" s="3" t="str">
        <f t="shared" si="2"/>
        <v>Si</v>
      </c>
      <c r="R5" s="3">
        <f t="shared" ref="R5:R34" si="3">IF(A5="Universitario",1,IF(OR(I5="PROFESOR TITULAR",I5="PROFESOR ADJUNTO"),IF(G5&gt;=22,1,0.75),IF(OR(I5="PROFESOR AUXILIAR",I5="PROFESOR AYUDANTE"),IF(G5&gt;=22,0.75,0.5),"REVISAR JERARQUÍA")))</f>
        <v>1</v>
      </c>
    </row>
    <row r="6" spans="1:18" ht="15" customHeight="1" x14ac:dyDescent="0.2">
      <c r="A6" s="3" t="s">
        <v>18</v>
      </c>
      <c r="B6" s="3" t="s">
        <v>27</v>
      </c>
      <c r="C6" s="3" t="s">
        <v>54</v>
      </c>
      <c r="D6" s="4" t="s">
        <v>21</v>
      </c>
      <c r="E6" s="3" t="s">
        <v>79</v>
      </c>
      <c r="F6" s="5">
        <v>45717</v>
      </c>
      <c r="G6" s="6">
        <v>22</v>
      </c>
      <c r="H6" s="3" t="s">
        <v>29</v>
      </c>
      <c r="I6" s="3" t="s">
        <v>55</v>
      </c>
      <c r="J6" s="3" t="s">
        <v>31</v>
      </c>
      <c r="K6" s="3">
        <v>314122001</v>
      </c>
      <c r="L6" s="3" t="s">
        <v>32</v>
      </c>
      <c r="M6" s="3">
        <f t="shared" si="0"/>
        <v>1</v>
      </c>
      <c r="N6" s="3" t="s">
        <v>77</v>
      </c>
      <c r="O6" s="3" t="s">
        <v>26</v>
      </c>
      <c r="P6" s="3" t="str">
        <f t="shared" si="1"/>
        <v>Si</v>
      </c>
      <c r="Q6" s="3" t="str">
        <f t="shared" si="2"/>
        <v>No</v>
      </c>
      <c r="R6" s="3">
        <f t="shared" si="3"/>
        <v>0.75</v>
      </c>
    </row>
    <row r="7" spans="1:18" ht="15" customHeight="1" x14ac:dyDescent="0.2">
      <c r="A7" s="3" t="s">
        <v>46</v>
      </c>
      <c r="B7" s="3" t="s">
        <v>47</v>
      </c>
      <c r="C7" s="3" t="s">
        <v>66</v>
      </c>
      <c r="D7" s="4" t="s">
        <v>21</v>
      </c>
      <c r="E7" s="3" t="s">
        <v>79</v>
      </c>
      <c r="F7" s="5">
        <v>42370</v>
      </c>
      <c r="G7" s="6">
        <v>44</v>
      </c>
      <c r="H7" s="3" t="s">
        <v>29</v>
      </c>
      <c r="I7" s="3" t="s">
        <v>78</v>
      </c>
      <c r="J7" s="3" t="s">
        <v>67</v>
      </c>
      <c r="K7" s="3">
        <v>314122001</v>
      </c>
      <c r="L7" s="3" t="s">
        <v>32</v>
      </c>
      <c r="M7" s="3">
        <f t="shared" si="0"/>
        <v>10</v>
      </c>
      <c r="N7" s="3" t="s">
        <v>50</v>
      </c>
      <c r="O7" s="3" t="s">
        <v>26</v>
      </c>
      <c r="P7" s="3" t="str">
        <f t="shared" si="1"/>
        <v>Si</v>
      </c>
      <c r="Q7" s="3" t="str">
        <f t="shared" si="2"/>
        <v>No</v>
      </c>
      <c r="R7" s="3"/>
    </row>
    <row r="8" spans="1:18" ht="15" customHeight="1" x14ac:dyDescent="0.2">
      <c r="A8" s="3" t="s">
        <v>18</v>
      </c>
      <c r="B8" s="3" t="s">
        <v>27</v>
      </c>
      <c r="C8" s="3" t="s">
        <v>57</v>
      </c>
      <c r="D8" s="4" t="s">
        <v>21</v>
      </c>
      <c r="E8" s="3" t="s">
        <v>79</v>
      </c>
      <c r="F8" s="5">
        <v>38078</v>
      </c>
      <c r="G8" s="6">
        <v>12</v>
      </c>
      <c r="H8" s="3" t="s">
        <v>22</v>
      </c>
      <c r="I8" s="3" t="s">
        <v>30</v>
      </c>
      <c r="J8" s="3" t="s">
        <v>58</v>
      </c>
      <c r="K8" s="3">
        <v>314122001</v>
      </c>
      <c r="L8" s="3" t="s">
        <v>32</v>
      </c>
      <c r="M8" s="3">
        <f t="shared" si="0"/>
        <v>22</v>
      </c>
      <c r="N8" s="3" t="s">
        <v>26</v>
      </c>
      <c r="O8" s="3" t="s">
        <v>26</v>
      </c>
      <c r="P8" s="3" t="str">
        <f t="shared" si="1"/>
        <v>Si</v>
      </c>
      <c r="Q8" s="3" t="str">
        <f t="shared" si="2"/>
        <v>Si</v>
      </c>
      <c r="R8" s="3">
        <f t="shared" si="3"/>
        <v>0.75</v>
      </c>
    </row>
    <row r="9" spans="1:18" ht="15" customHeight="1" x14ac:dyDescent="0.2">
      <c r="A9" s="3" t="s">
        <v>18</v>
      </c>
      <c r="B9" s="3" t="s">
        <v>33</v>
      </c>
      <c r="C9" s="3" t="s">
        <v>39</v>
      </c>
      <c r="D9" s="4" t="s">
        <v>21</v>
      </c>
      <c r="E9" s="3" t="s">
        <v>79</v>
      </c>
      <c r="F9" s="5">
        <v>38565</v>
      </c>
      <c r="G9" s="6">
        <v>44</v>
      </c>
      <c r="H9" s="3" t="s">
        <v>22</v>
      </c>
      <c r="I9" s="3" t="s">
        <v>30</v>
      </c>
      <c r="J9" s="3" t="s">
        <v>35</v>
      </c>
      <c r="K9" s="3">
        <v>314122001</v>
      </c>
      <c r="L9" s="3" t="s">
        <v>32</v>
      </c>
      <c r="M9" s="3">
        <f t="shared" si="0"/>
        <v>21</v>
      </c>
      <c r="N9" s="3" t="s">
        <v>26</v>
      </c>
      <c r="O9" s="3" t="s">
        <v>26</v>
      </c>
      <c r="P9" s="3" t="str">
        <f t="shared" si="1"/>
        <v>Si</v>
      </c>
      <c r="Q9" s="3" t="str">
        <f t="shared" si="2"/>
        <v>Si</v>
      </c>
      <c r="R9" s="3">
        <f t="shared" si="3"/>
        <v>1</v>
      </c>
    </row>
    <row r="10" spans="1:18" ht="15" customHeight="1" x14ac:dyDescent="0.2">
      <c r="A10" s="3" t="s">
        <v>18</v>
      </c>
      <c r="B10" s="3" t="s">
        <v>27</v>
      </c>
      <c r="C10" s="3" t="s">
        <v>62</v>
      </c>
      <c r="D10" s="4" t="s">
        <v>21</v>
      </c>
      <c r="E10" s="3" t="s">
        <v>79</v>
      </c>
      <c r="F10" s="5">
        <v>45505</v>
      </c>
      <c r="G10" s="6">
        <v>22</v>
      </c>
      <c r="H10" s="3" t="s">
        <v>29</v>
      </c>
      <c r="I10" s="3" t="s">
        <v>55</v>
      </c>
      <c r="J10" s="3" t="s">
        <v>31</v>
      </c>
      <c r="K10" s="3">
        <v>314122001</v>
      </c>
      <c r="L10" s="3" t="s">
        <v>32</v>
      </c>
      <c r="M10" s="3">
        <f t="shared" si="0"/>
        <v>2</v>
      </c>
      <c r="N10" s="3" t="s">
        <v>26</v>
      </c>
      <c r="O10" s="3" t="s">
        <v>26</v>
      </c>
      <c r="P10" s="3" t="str">
        <f t="shared" si="1"/>
        <v>Si</v>
      </c>
      <c r="Q10" s="3" t="str">
        <f t="shared" si="2"/>
        <v>No</v>
      </c>
      <c r="R10" s="3">
        <f t="shared" si="3"/>
        <v>0.75</v>
      </c>
    </row>
    <row r="11" spans="1:18" ht="15" customHeight="1" x14ac:dyDescent="0.2">
      <c r="A11" s="3" t="s">
        <v>18</v>
      </c>
      <c r="B11" s="3" t="s">
        <v>33</v>
      </c>
      <c r="C11" s="3" t="s">
        <v>41</v>
      </c>
      <c r="D11" s="4" t="s">
        <v>21</v>
      </c>
      <c r="E11" s="3" t="s">
        <v>79</v>
      </c>
      <c r="F11" s="5">
        <v>38108</v>
      </c>
      <c r="G11" s="6">
        <v>44</v>
      </c>
      <c r="H11" s="3" t="s">
        <v>22</v>
      </c>
      <c r="I11" s="3" t="s">
        <v>23</v>
      </c>
      <c r="J11" s="3" t="s">
        <v>35</v>
      </c>
      <c r="K11" s="3">
        <v>314122001</v>
      </c>
      <c r="L11" s="3" t="s">
        <v>32</v>
      </c>
      <c r="M11" s="3">
        <f t="shared" si="0"/>
        <v>22</v>
      </c>
      <c r="N11" s="3" t="s">
        <v>26</v>
      </c>
      <c r="O11" s="3" t="s">
        <v>26</v>
      </c>
      <c r="P11" s="3" t="str">
        <f t="shared" si="1"/>
        <v>Si</v>
      </c>
      <c r="Q11" s="3" t="str">
        <f t="shared" si="2"/>
        <v>Si</v>
      </c>
      <c r="R11" s="3">
        <f t="shared" si="3"/>
        <v>1</v>
      </c>
    </row>
    <row r="12" spans="1:18" ht="15" customHeight="1" x14ac:dyDescent="0.2">
      <c r="A12" s="3" t="s">
        <v>18</v>
      </c>
      <c r="B12" s="3" t="s">
        <v>27</v>
      </c>
      <c r="C12" s="3" t="s">
        <v>60</v>
      </c>
      <c r="D12" s="4" t="s">
        <v>21</v>
      </c>
      <c r="E12" s="3" t="s">
        <v>79</v>
      </c>
      <c r="F12" s="5">
        <v>43525</v>
      </c>
      <c r="G12" s="6">
        <v>22</v>
      </c>
      <c r="H12" s="3" t="s">
        <v>29</v>
      </c>
      <c r="I12" s="3" t="s">
        <v>30</v>
      </c>
      <c r="J12" s="3" t="s">
        <v>31</v>
      </c>
      <c r="K12" s="3">
        <v>314122001</v>
      </c>
      <c r="L12" s="3" t="s">
        <v>32</v>
      </c>
      <c r="M12" s="3">
        <f t="shared" si="0"/>
        <v>7</v>
      </c>
      <c r="N12" s="3" t="s">
        <v>26</v>
      </c>
      <c r="O12" s="3" t="s">
        <v>26</v>
      </c>
      <c r="P12" s="3" t="str">
        <f t="shared" si="1"/>
        <v>Si</v>
      </c>
      <c r="Q12" s="3" t="str">
        <f t="shared" si="2"/>
        <v>Si</v>
      </c>
      <c r="R12" s="3">
        <f t="shared" si="3"/>
        <v>1</v>
      </c>
    </row>
    <row r="13" spans="1:18" ht="15" customHeight="1" x14ac:dyDescent="0.2">
      <c r="A13" s="3" t="s">
        <v>18</v>
      </c>
      <c r="B13" s="3" t="s">
        <v>27</v>
      </c>
      <c r="C13" s="3" t="s">
        <v>73</v>
      </c>
      <c r="D13" s="4" t="s">
        <v>21</v>
      </c>
      <c r="E13" s="3" t="s">
        <v>79</v>
      </c>
      <c r="F13" s="5">
        <v>40634</v>
      </c>
      <c r="G13" s="6">
        <v>44</v>
      </c>
      <c r="H13" s="3" t="s">
        <v>29</v>
      </c>
      <c r="I13" s="3" t="s">
        <v>30</v>
      </c>
      <c r="J13" s="3" t="s">
        <v>74</v>
      </c>
      <c r="K13" s="3">
        <v>414122001</v>
      </c>
      <c r="L13" s="3" t="s">
        <v>71</v>
      </c>
      <c r="M13" s="3">
        <f t="shared" si="0"/>
        <v>15</v>
      </c>
      <c r="N13" s="3" t="s">
        <v>26</v>
      </c>
      <c r="O13" s="3" t="s">
        <v>26</v>
      </c>
      <c r="P13" s="3" t="str">
        <f t="shared" si="1"/>
        <v>Si</v>
      </c>
      <c r="Q13" s="3" t="str">
        <f t="shared" si="2"/>
        <v>Si</v>
      </c>
      <c r="R13" s="3">
        <f t="shared" si="3"/>
        <v>1</v>
      </c>
    </row>
    <row r="14" spans="1:18" x14ac:dyDescent="0.2">
      <c r="A14" s="3" t="s">
        <v>18</v>
      </c>
      <c r="B14" s="3" t="s">
        <v>33</v>
      </c>
      <c r="C14" s="3" t="s">
        <v>75</v>
      </c>
      <c r="D14" s="4" t="s">
        <v>21</v>
      </c>
      <c r="E14" s="3" t="s">
        <v>79</v>
      </c>
      <c r="F14" s="5">
        <v>40664</v>
      </c>
      <c r="G14" s="6">
        <v>44</v>
      </c>
      <c r="H14" s="3" t="s">
        <v>22</v>
      </c>
      <c r="I14" s="3" t="s">
        <v>30</v>
      </c>
      <c r="J14" s="3" t="s">
        <v>35</v>
      </c>
      <c r="K14" s="3">
        <v>414122001</v>
      </c>
      <c r="L14" s="3" t="s">
        <v>71</v>
      </c>
      <c r="M14" s="3">
        <f t="shared" si="0"/>
        <v>15</v>
      </c>
      <c r="N14" s="3" t="s">
        <v>26</v>
      </c>
      <c r="O14" s="3" t="s">
        <v>26</v>
      </c>
      <c r="P14" s="3" t="str">
        <f t="shared" si="1"/>
        <v>Si</v>
      </c>
      <c r="Q14" s="3" t="str">
        <f t="shared" si="2"/>
        <v>Si</v>
      </c>
      <c r="R14" s="3">
        <f t="shared" si="3"/>
        <v>1</v>
      </c>
    </row>
    <row r="15" spans="1:18" x14ac:dyDescent="0.2">
      <c r="A15" s="3" t="s">
        <v>18</v>
      </c>
      <c r="B15" s="3" t="s">
        <v>19</v>
      </c>
      <c r="C15" s="3" t="s">
        <v>42</v>
      </c>
      <c r="D15" s="4" t="s">
        <v>21</v>
      </c>
      <c r="E15" s="3" t="s">
        <v>79</v>
      </c>
      <c r="F15" s="5">
        <v>33848</v>
      </c>
      <c r="G15" s="6">
        <v>44</v>
      </c>
      <c r="H15" s="3" t="s">
        <v>22</v>
      </c>
      <c r="I15" s="3" t="s">
        <v>23</v>
      </c>
      <c r="J15" s="3" t="s">
        <v>43</v>
      </c>
      <c r="K15" s="3">
        <v>314122001</v>
      </c>
      <c r="L15" s="3" t="s">
        <v>32</v>
      </c>
      <c r="M15" s="3">
        <f t="shared" si="0"/>
        <v>34</v>
      </c>
      <c r="N15" s="3" t="s">
        <v>26</v>
      </c>
      <c r="O15" s="3" t="s">
        <v>26</v>
      </c>
      <c r="P15" s="3" t="str">
        <f t="shared" si="1"/>
        <v>Si</v>
      </c>
      <c r="Q15" s="3" t="str">
        <f t="shared" si="2"/>
        <v>Si</v>
      </c>
      <c r="R15" s="3">
        <f t="shared" si="3"/>
        <v>1</v>
      </c>
    </row>
    <row r="16" spans="1:18" x14ac:dyDescent="0.2">
      <c r="A16" s="3" t="s">
        <v>46</v>
      </c>
      <c r="B16" s="3" t="s">
        <v>47</v>
      </c>
      <c r="C16" s="3" t="s">
        <v>48</v>
      </c>
      <c r="D16" s="4" t="s">
        <v>21</v>
      </c>
      <c r="E16" s="3" t="s">
        <v>79</v>
      </c>
      <c r="F16" s="5">
        <v>39295</v>
      </c>
      <c r="G16" s="6">
        <v>44</v>
      </c>
      <c r="H16" s="3" t="s">
        <v>22</v>
      </c>
      <c r="I16" s="3" t="s">
        <v>78</v>
      </c>
      <c r="J16" s="3" t="s">
        <v>49</v>
      </c>
      <c r="K16" s="3">
        <v>314122001</v>
      </c>
      <c r="L16" s="3" t="s">
        <v>32</v>
      </c>
      <c r="M16" s="3">
        <f t="shared" si="0"/>
        <v>19</v>
      </c>
      <c r="N16" s="3" t="s">
        <v>50</v>
      </c>
      <c r="O16" s="3" t="s">
        <v>26</v>
      </c>
      <c r="P16" s="3" t="str">
        <f t="shared" si="1"/>
        <v>Si</v>
      </c>
      <c r="Q16" s="3" t="str">
        <f t="shared" si="2"/>
        <v>No</v>
      </c>
      <c r="R16" s="3"/>
    </row>
    <row r="17" spans="1:18" ht="15" customHeight="1" x14ac:dyDescent="0.2">
      <c r="A17" s="3" t="s">
        <v>46</v>
      </c>
      <c r="B17" s="3" t="s">
        <v>47</v>
      </c>
      <c r="C17" s="3" t="s">
        <v>63</v>
      </c>
      <c r="D17" s="4" t="s">
        <v>21</v>
      </c>
      <c r="E17" s="3" t="s">
        <v>79</v>
      </c>
      <c r="F17" s="5">
        <v>40603</v>
      </c>
      <c r="G17" s="6">
        <v>44</v>
      </c>
      <c r="H17" s="3" t="s">
        <v>22</v>
      </c>
      <c r="I17" s="3" t="s">
        <v>78</v>
      </c>
      <c r="J17" s="3" t="s">
        <v>49</v>
      </c>
      <c r="K17" s="3">
        <v>314122001</v>
      </c>
      <c r="L17" s="3" t="s">
        <v>32</v>
      </c>
      <c r="M17" s="3">
        <f t="shared" si="0"/>
        <v>15</v>
      </c>
      <c r="N17" s="3" t="s">
        <v>50</v>
      </c>
      <c r="O17" s="3" t="s">
        <v>26</v>
      </c>
      <c r="P17" s="3" t="str">
        <f t="shared" si="1"/>
        <v>Si</v>
      </c>
      <c r="Q17" s="3" t="str">
        <f t="shared" si="2"/>
        <v>No</v>
      </c>
      <c r="R17" s="3"/>
    </row>
    <row r="18" spans="1:18" ht="15" customHeight="1" x14ac:dyDescent="0.2">
      <c r="A18" s="3" t="s">
        <v>18</v>
      </c>
      <c r="B18" s="3" t="s">
        <v>27</v>
      </c>
      <c r="C18" s="3" t="s">
        <v>28</v>
      </c>
      <c r="D18" s="4" t="s">
        <v>21</v>
      </c>
      <c r="E18" s="3" t="s">
        <v>79</v>
      </c>
      <c r="F18" s="5">
        <v>43525</v>
      </c>
      <c r="G18" s="6">
        <v>22</v>
      </c>
      <c r="H18" s="3" t="s">
        <v>29</v>
      </c>
      <c r="I18" s="3" t="s">
        <v>30</v>
      </c>
      <c r="J18" s="3" t="s">
        <v>31</v>
      </c>
      <c r="K18" s="3">
        <v>314122001</v>
      </c>
      <c r="L18" s="3" t="s">
        <v>32</v>
      </c>
      <c r="M18" s="3">
        <f t="shared" si="0"/>
        <v>7</v>
      </c>
      <c r="N18" s="3" t="s">
        <v>26</v>
      </c>
      <c r="O18" s="3" t="s">
        <v>26</v>
      </c>
      <c r="P18" s="3" t="str">
        <f t="shared" si="1"/>
        <v>Si</v>
      </c>
      <c r="Q18" s="3" t="str">
        <f t="shared" si="2"/>
        <v>Si</v>
      </c>
      <c r="R18" s="3">
        <f t="shared" si="3"/>
        <v>1</v>
      </c>
    </row>
    <row r="19" spans="1:18" ht="15" customHeight="1" x14ac:dyDescent="0.2">
      <c r="A19" s="3" t="s">
        <v>18</v>
      </c>
      <c r="B19" s="3" t="s">
        <v>33</v>
      </c>
      <c r="C19" s="3" t="s">
        <v>44</v>
      </c>
      <c r="D19" s="4" t="s">
        <v>21</v>
      </c>
      <c r="E19" s="3" t="s">
        <v>79</v>
      </c>
      <c r="F19" s="5">
        <v>37561</v>
      </c>
      <c r="G19" s="6">
        <v>44</v>
      </c>
      <c r="H19" s="3" t="s">
        <v>22</v>
      </c>
      <c r="I19" s="3" t="s">
        <v>23</v>
      </c>
      <c r="J19" s="3" t="s">
        <v>35</v>
      </c>
      <c r="K19" s="3">
        <v>314122001</v>
      </c>
      <c r="L19" s="3" t="s">
        <v>32</v>
      </c>
      <c r="M19" s="3">
        <f t="shared" si="0"/>
        <v>23</v>
      </c>
      <c r="N19" s="3" t="s">
        <v>26</v>
      </c>
      <c r="O19" s="3" t="s">
        <v>26</v>
      </c>
      <c r="P19" s="3" t="str">
        <f t="shared" si="1"/>
        <v>Si</v>
      </c>
      <c r="Q19" s="3" t="str">
        <f t="shared" si="2"/>
        <v>Si</v>
      </c>
      <c r="R19" s="3">
        <f t="shared" si="3"/>
        <v>1</v>
      </c>
    </row>
    <row r="20" spans="1:18" ht="15" customHeight="1" x14ac:dyDescent="0.2">
      <c r="A20" s="3" t="s">
        <v>18</v>
      </c>
      <c r="B20" s="3" t="s">
        <v>33</v>
      </c>
      <c r="C20" s="3" t="s">
        <v>38</v>
      </c>
      <c r="D20" s="4" t="s">
        <v>21</v>
      </c>
      <c r="E20" s="3" t="s">
        <v>79</v>
      </c>
      <c r="F20" s="5">
        <v>39142</v>
      </c>
      <c r="G20" s="6">
        <v>44</v>
      </c>
      <c r="H20" s="3" t="s">
        <v>22</v>
      </c>
      <c r="I20" s="3" t="s">
        <v>30</v>
      </c>
      <c r="J20" s="3" t="s">
        <v>35</v>
      </c>
      <c r="K20" s="3">
        <v>314122001</v>
      </c>
      <c r="L20" s="3" t="s">
        <v>32</v>
      </c>
      <c r="M20" s="3">
        <f t="shared" si="0"/>
        <v>19</v>
      </c>
      <c r="N20" s="3" t="s">
        <v>26</v>
      </c>
      <c r="O20" s="3" t="s">
        <v>26</v>
      </c>
      <c r="P20" s="3" t="str">
        <f t="shared" si="1"/>
        <v>Si</v>
      </c>
      <c r="Q20" s="3" t="str">
        <f t="shared" si="2"/>
        <v>Si</v>
      </c>
      <c r="R20" s="3">
        <f t="shared" si="3"/>
        <v>1</v>
      </c>
    </row>
    <row r="21" spans="1:18" ht="15" customHeight="1" x14ac:dyDescent="0.2">
      <c r="A21" s="3" t="s">
        <v>46</v>
      </c>
      <c r="B21" s="3" t="s">
        <v>47</v>
      </c>
      <c r="C21" s="3" t="s">
        <v>68</v>
      </c>
      <c r="D21" s="4" t="s">
        <v>21</v>
      </c>
      <c r="E21" s="3" t="s">
        <v>79</v>
      </c>
      <c r="F21" s="5">
        <v>42370</v>
      </c>
      <c r="G21" s="6">
        <v>44</v>
      </c>
      <c r="H21" s="3" t="s">
        <v>29</v>
      </c>
      <c r="I21" s="3" t="s">
        <v>78</v>
      </c>
      <c r="J21" s="3" t="s">
        <v>67</v>
      </c>
      <c r="K21" s="3">
        <v>314122001</v>
      </c>
      <c r="L21" s="3" t="s">
        <v>32</v>
      </c>
      <c r="M21" s="3">
        <f t="shared" si="0"/>
        <v>10</v>
      </c>
      <c r="N21" s="3" t="s">
        <v>50</v>
      </c>
      <c r="O21" s="3" t="s">
        <v>26</v>
      </c>
      <c r="P21" s="3" t="str">
        <f t="shared" si="1"/>
        <v>Si</v>
      </c>
      <c r="Q21" s="3" t="str">
        <f t="shared" si="2"/>
        <v>No</v>
      </c>
      <c r="R21" s="3"/>
    </row>
    <row r="22" spans="1:18" x14ac:dyDescent="0.2">
      <c r="A22" s="3" t="s">
        <v>18</v>
      </c>
      <c r="B22" s="3" t="s">
        <v>27</v>
      </c>
      <c r="C22" s="3" t="s">
        <v>70</v>
      </c>
      <c r="D22" s="4" t="s">
        <v>21</v>
      </c>
      <c r="E22" s="3" t="s">
        <v>79</v>
      </c>
      <c r="F22" s="5">
        <v>45352</v>
      </c>
      <c r="G22" s="6">
        <v>22</v>
      </c>
      <c r="H22" s="3" t="s">
        <v>29</v>
      </c>
      <c r="I22" s="3" t="s">
        <v>55</v>
      </c>
      <c r="J22" s="3" t="s">
        <v>31</v>
      </c>
      <c r="K22" s="3">
        <v>414122001</v>
      </c>
      <c r="L22" s="3" t="s">
        <v>71</v>
      </c>
      <c r="M22" s="3">
        <f t="shared" si="0"/>
        <v>2</v>
      </c>
      <c r="N22" s="3" t="s">
        <v>26</v>
      </c>
      <c r="O22" s="3" t="s">
        <v>26</v>
      </c>
      <c r="P22" s="3" t="str">
        <f t="shared" si="1"/>
        <v>Si</v>
      </c>
      <c r="Q22" s="3" t="str">
        <f t="shared" si="2"/>
        <v>No</v>
      </c>
      <c r="R22" s="3">
        <f t="shared" si="3"/>
        <v>0.75</v>
      </c>
    </row>
    <row r="23" spans="1:18" ht="15" customHeight="1" x14ac:dyDescent="0.2">
      <c r="A23" s="3" t="s">
        <v>18</v>
      </c>
      <c r="B23" s="3" t="s">
        <v>27</v>
      </c>
      <c r="C23" s="3" t="s">
        <v>72</v>
      </c>
      <c r="D23" s="4" t="s">
        <v>21</v>
      </c>
      <c r="E23" s="3" t="s">
        <v>79</v>
      </c>
      <c r="F23" s="5">
        <v>40422</v>
      </c>
      <c r="G23" s="6">
        <v>22</v>
      </c>
      <c r="H23" s="3" t="s">
        <v>29</v>
      </c>
      <c r="I23" s="3" t="s">
        <v>23</v>
      </c>
      <c r="J23" s="3" t="s">
        <v>31</v>
      </c>
      <c r="K23" s="3">
        <v>414122001</v>
      </c>
      <c r="L23" s="3" t="s">
        <v>71</v>
      </c>
      <c r="M23" s="3">
        <f t="shared" si="0"/>
        <v>16</v>
      </c>
      <c r="N23" s="3" t="s">
        <v>77</v>
      </c>
      <c r="O23" s="3" t="s">
        <v>26</v>
      </c>
      <c r="P23" s="3" t="str">
        <f t="shared" si="1"/>
        <v>Si</v>
      </c>
      <c r="Q23" s="3" t="str">
        <f t="shared" si="2"/>
        <v>No</v>
      </c>
      <c r="R23" s="3">
        <f t="shared" si="3"/>
        <v>1</v>
      </c>
    </row>
    <row r="24" spans="1:18" x14ac:dyDescent="0.2">
      <c r="A24" s="3" t="s">
        <v>18</v>
      </c>
      <c r="B24" s="3" t="s">
        <v>19</v>
      </c>
      <c r="C24" s="3" t="s">
        <v>20</v>
      </c>
      <c r="D24" s="4" t="s">
        <v>21</v>
      </c>
      <c r="E24" s="3" t="s">
        <v>79</v>
      </c>
      <c r="F24" s="5">
        <v>40148</v>
      </c>
      <c r="G24" s="6">
        <v>44</v>
      </c>
      <c r="H24" s="3" t="s">
        <v>22</v>
      </c>
      <c r="I24" s="3" t="s">
        <v>23</v>
      </c>
      <c r="J24" s="3" t="s">
        <v>24</v>
      </c>
      <c r="K24" s="3">
        <v>114141001</v>
      </c>
      <c r="L24" s="3" t="s">
        <v>25</v>
      </c>
      <c r="M24" s="3">
        <f t="shared" si="0"/>
        <v>16</v>
      </c>
      <c r="N24" s="8" t="s">
        <v>26</v>
      </c>
      <c r="O24" s="3" t="s">
        <v>26</v>
      </c>
      <c r="P24" s="3" t="str">
        <f t="shared" si="1"/>
        <v>Si</v>
      </c>
      <c r="Q24" s="3" t="str">
        <f t="shared" si="2"/>
        <v>Si</v>
      </c>
      <c r="R24" s="3">
        <f t="shared" si="3"/>
        <v>1</v>
      </c>
    </row>
    <row r="25" spans="1:18" x14ac:dyDescent="0.2">
      <c r="A25" s="3" t="s">
        <v>18</v>
      </c>
      <c r="B25" s="3" t="s">
        <v>27</v>
      </c>
      <c r="C25" s="3" t="s">
        <v>56</v>
      </c>
      <c r="D25" s="4" t="s">
        <v>21</v>
      </c>
      <c r="E25" s="3" t="s">
        <v>79</v>
      </c>
      <c r="F25" s="5">
        <v>40269</v>
      </c>
      <c r="G25" s="6">
        <v>44</v>
      </c>
      <c r="H25" s="3" t="s">
        <v>29</v>
      </c>
      <c r="I25" s="3" t="s">
        <v>30</v>
      </c>
      <c r="J25" s="3" t="s">
        <v>31</v>
      </c>
      <c r="K25" s="3">
        <v>314122001</v>
      </c>
      <c r="L25" s="3" t="s">
        <v>32</v>
      </c>
      <c r="M25" s="3">
        <f t="shared" si="0"/>
        <v>16</v>
      </c>
      <c r="N25" s="3" t="s">
        <v>26</v>
      </c>
      <c r="O25" s="3" t="s">
        <v>26</v>
      </c>
      <c r="P25" s="3" t="str">
        <f t="shared" si="1"/>
        <v>Si</v>
      </c>
      <c r="Q25" s="3" t="str">
        <f t="shared" si="2"/>
        <v>Si</v>
      </c>
      <c r="R25" s="3">
        <f t="shared" si="3"/>
        <v>1</v>
      </c>
    </row>
    <row r="26" spans="1:18" x14ac:dyDescent="0.2">
      <c r="A26" s="3" t="s">
        <v>18</v>
      </c>
      <c r="B26" s="3" t="s">
        <v>33</v>
      </c>
      <c r="C26" s="3" t="s">
        <v>37</v>
      </c>
      <c r="D26" s="4" t="s">
        <v>21</v>
      </c>
      <c r="E26" s="3" t="s">
        <v>79</v>
      </c>
      <c r="F26" s="5">
        <v>39904</v>
      </c>
      <c r="G26" s="6">
        <v>44</v>
      </c>
      <c r="H26" s="3" t="s">
        <v>22</v>
      </c>
      <c r="I26" s="3" t="s">
        <v>23</v>
      </c>
      <c r="J26" s="3" t="s">
        <v>35</v>
      </c>
      <c r="K26" s="3">
        <v>314122001</v>
      </c>
      <c r="L26" s="3" t="s">
        <v>32</v>
      </c>
      <c r="M26" s="3">
        <f t="shared" si="0"/>
        <v>17</v>
      </c>
      <c r="N26" s="3" t="s">
        <v>26</v>
      </c>
      <c r="O26" s="3" t="s">
        <v>26</v>
      </c>
      <c r="P26" s="3" t="str">
        <f t="shared" si="1"/>
        <v>Si</v>
      </c>
      <c r="Q26" s="3" t="str">
        <f t="shared" si="2"/>
        <v>Si</v>
      </c>
      <c r="R26" s="3">
        <f t="shared" si="3"/>
        <v>1</v>
      </c>
    </row>
    <row r="27" spans="1:18" x14ac:dyDescent="0.2">
      <c r="A27" s="3" t="s">
        <v>18</v>
      </c>
      <c r="B27" s="3" t="s">
        <v>33</v>
      </c>
      <c r="C27" s="3" t="s">
        <v>36</v>
      </c>
      <c r="D27" s="4" t="s">
        <v>21</v>
      </c>
      <c r="E27" s="3" t="s">
        <v>79</v>
      </c>
      <c r="F27" s="5">
        <v>33862</v>
      </c>
      <c r="G27" s="6">
        <v>44</v>
      </c>
      <c r="H27" s="3" t="s">
        <v>22</v>
      </c>
      <c r="I27" s="3" t="s">
        <v>23</v>
      </c>
      <c r="J27" s="3" t="s">
        <v>35</v>
      </c>
      <c r="K27" s="3">
        <v>314122001</v>
      </c>
      <c r="L27" s="3" t="s">
        <v>32</v>
      </c>
      <c r="M27" s="3">
        <f t="shared" si="0"/>
        <v>34</v>
      </c>
      <c r="N27" s="3" t="s">
        <v>26</v>
      </c>
      <c r="O27" s="3" t="s">
        <v>26</v>
      </c>
      <c r="P27" s="3" t="str">
        <f t="shared" si="1"/>
        <v>Si</v>
      </c>
      <c r="Q27" s="3" t="str">
        <f t="shared" si="2"/>
        <v>Si</v>
      </c>
      <c r="R27" s="3">
        <f t="shared" si="3"/>
        <v>1</v>
      </c>
    </row>
    <row r="28" spans="1:18" x14ac:dyDescent="0.2">
      <c r="A28" s="3" t="s">
        <v>46</v>
      </c>
      <c r="B28" s="3" t="s">
        <v>47</v>
      </c>
      <c r="C28" s="3" t="s">
        <v>64</v>
      </c>
      <c r="D28" s="4" t="s">
        <v>21</v>
      </c>
      <c r="E28" s="3" t="s">
        <v>79</v>
      </c>
      <c r="F28" s="5">
        <v>41122</v>
      </c>
      <c r="G28" s="6">
        <v>44</v>
      </c>
      <c r="H28" s="3" t="s">
        <v>22</v>
      </c>
      <c r="I28" s="3" t="s">
        <v>78</v>
      </c>
      <c r="J28" s="3" t="s">
        <v>52</v>
      </c>
      <c r="K28" s="3">
        <v>314122001</v>
      </c>
      <c r="L28" s="3" t="s">
        <v>32</v>
      </c>
      <c r="M28" s="3">
        <f t="shared" si="0"/>
        <v>14</v>
      </c>
      <c r="N28" s="3" t="s">
        <v>50</v>
      </c>
      <c r="O28" s="3" t="s">
        <v>26</v>
      </c>
      <c r="P28" s="3" t="str">
        <f t="shared" si="1"/>
        <v>Si</v>
      </c>
      <c r="Q28" s="3" t="str">
        <f t="shared" si="2"/>
        <v>No</v>
      </c>
      <c r="R28" s="3"/>
    </row>
    <row r="29" spans="1:18" x14ac:dyDescent="0.2">
      <c r="A29" s="3" t="s">
        <v>46</v>
      </c>
      <c r="B29" s="3" t="s">
        <v>47</v>
      </c>
      <c r="C29" s="3" t="s">
        <v>76</v>
      </c>
      <c r="D29" s="4" t="s">
        <v>21</v>
      </c>
      <c r="E29" s="3" t="s">
        <v>79</v>
      </c>
      <c r="F29" s="5">
        <v>45352</v>
      </c>
      <c r="G29" s="6">
        <v>44</v>
      </c>
      <c r="H29" s="3" t="s">
        <v>29</v>
      </c>
      <c r="I29" s="3" t="s">
        <v>78</v>
      </c>
      <c r="J29" s="3" t="s">
        <v>52</v>
      </c>
      <c r="K29" s="3">
        <v>414122001</v>
      </c>
      <c r="L29" s="3" t="s">
        <v>71</v>
      </c>
      <c r="M29" s="3">
        <f t="shared" si="0"/>
        <v>2</v>
      </c>
      <c r="N29" s="3" t="s">
        <v>50</v>
      </c>
      <c r="O29" s="3" t="s">
        <v>26</v>
      </c>
      <c r="P29" s="3" t="str">
        <f t="shared" si="1"/>
        <v>Si</v>
      </c>
      <c r="Q29" s="3" t="str">
        <f t="shared" si="2"/>
        <v>No</v>
      </c>
      <c r="R29" s="3"/>
    </row>
    <row r="30" spans="1:18" ht="15" customHeight="1" x14ac:dyDescent="0.2">
      <c r="A30" s="3" t="s">
        <v>46</v>
      </c>
      <c r="B30" s="3" t="s">
        <v>47</v>
      </c>
      <c r="C30" s="3" t="s">
        <v>69</v>
      </c>
      <c r="D30" s="4" t="s">
        <v>21</v>
      </c>
      <c r="E30" s="3" t="s">
        <v>79</v>
      </c>
      <c r="F30" s="5">
        <v>42339</v>
      </c>
      <c r="G30" s="6">
        <v>44</v>
      </c>
      <c r="H30" s="3" t="s">
        <v>22</v>
      </c>
      <c r="I30" s="3" t="s">
        <v>78</v>
      </c>
      <c r="J30" s="3" t="s">
        <v>52</v>
      </c>
      <c r="K30" s="3">
        <v>314122001</v>
      </c>
      <c r="L30" s="3" t="s">
        <v>32</v>
      </c>
      <c r="M30" s="3">
        <f t="shared" si="0"/>
        <v>10</v>
      </c>
      <c r="N30" s="3" t="s">
        <v>50</v>
      </c>
      <c r="O30" s="3" t="s">
        <v>26</v>
      </c>
      <c r="P30" s="3" t="str">
        <f t="shared" si="1"/>
        <v>Si</v>
      </c>
      <c r="Q30" s="3" t="str">
        <f t="shared" si="2"/>
        <v>No</v>
      </c>
      <c r="R30" s="3"/>
    </row>
    <row r="31" spans="1:18" ht="15" customHeight="1" x14ac:dyDescent="0.2">
      <c r="A31" s="3" t="s">
        <v>46</v>
      </c>
      <c r="B31" s="3" t="s">
        <v>47</v>
      </c>
      <c r="C31" s="3" t="s">
        <v>61</v>
      </c>
      <c r="D31" s="4" t="s">
        <v>21</v>
      </c>
      <c r="E31" s="3" t="s">
        <v>79</v>
      </c>
      <c r="F31" s="5">
        <v>40179</v>
      </c>
      <c r="G31" s="6">
        <v>44</v>
      </c>
      <c r="H31" s="3" t="s">
        <v>22</v>
      </c>
      <c r="I31" s="3" t="s">
        <v>78</v>
      </c>
      <c r="J31" s="3" t="s">
        <v>49</v>
      </c>
      <c r="K31" s="3">
        <v>314122001</v>
      </c>
      <c r="L31" s="3" t="s">
        <v>32</v>
      </c>
      <c r="M31" s="3">
        <f t="shared" si="0"/>
        <v>16</v>
      </c>
      <c r="N31" s="3" t="s">
        <v>50</v>
      </c>
      <c r="O31" s="3" t="s">
        <v>26</v>
      </c>
      <c r="P31" s="3" t="str">
        <f t="shared" si="1"/>
        <v>Si</v>
      </c>
      <c r="Q31" s="3" t="str">
        <f t="shared" si="2"/>
        <v>No</v>
      </c>
      <c r="R31" s="3"/>
    </row>
    <row r="32" spans="1:18" ht="15" customHeight="1" x14ac:dyDescent="0.2">
      <c r="A32" s="3" t="s">
        <v>18</v>
      </c>
      <c r="B32" s="3" t="s">
        <v>33</v>
      </c>
      <c r="C32" s="3" t="s">
        <v>40</v>
      </c>
      <c r="D32" s="4" t="s">
        <v>21</v>
      </c>
      <c r="E32" s="3" t="s">
        <v>79</v>
      </c>
      <c r="F32" s="5">
        <v>39264</v>
      </c>
      <c r="G32" s="6">
        <v>44</v>
      </c>
      <c r="H32" s="3" t="s">
        <v>22</v>
      </c>
      <c r="I32" s="3" t="s">
        <v>30</v>
      </c>
      <c r="J32" s="3" t="s">
        <v>35</v>
      </c>
      <c r="K32" s="3">
        <v>314122001</v>
      </c>
      <c r="L32" s="3" t="s">
        <v>32</v>
      </c>
      <c r="M32" s="3">
        <f t="shared" si="0"/>
        <v>19</v>
      </c>
      <c r="N32" s="3" t="s">
        <v>26</v>
      </c>
      <c r="O32" s="3" t="s">
        <v>26</v>
      </c>
      <c r="P32" s="3" t="str">
        <f t="shared" si="1"/>
        <v>Si</v>
      </c>
      <c r="Q32" s="3" t="str">
        <f t="shared" si="2"/>
        <v>Si</v>
      </c>
      <c r="R32" s="3">
        <f t="shared" si="3"/>
        <v>1</v>
      </c>
    </row>
    <row r="33" spans="1:18" ht="15" customHeight="1" x14ac:dyDescent="0.2">
      <c r="A33" s="3" t="s">
        <v>18</v>
      </c>
      <c r="B33" s="3" t="s">
        <v>33</v>
      </c>
      <c r="C33" s="3" t="s">
        <v>34</v>
      </c>
      <c r="D33" s="4" t="s">
        <v>21</v>
      </c>
      <c r="E33" s="3" t="s">
        <v>79</v>
      </c>
      <c r="F33" s="5">
        <v>39203</v>
      </c>
      <c r="G33" s="6">
        <v>44</v>
      </c>
      <c r="H33" s="3" t="s">
        <v>29</v>
      </c>
      <c r="I33" s="3" t="s">
        <v>30</v>
      </c>
      <c r="J33" s="3" t="s">
        <v>35</v>
      </c>
      <c r="K33" s="3">
        <v>314122001</v>
      </c>
      <c r="L33" s="3" t="s">
        <v>32</v>
      </c>
      <c r="M33" s="3">
        <f t="shared" si="0"/>
        <v>19</v>
      </c>
      <c r="N33" s="3" t="s">
        <v>26</v>
      </c>
      <c r="O33" s="3" t="s">
        <v>26</v>
      </c>
      <c r="P33" s="3" t="str">
        <f t="shared" si="1"/>
        <v>Si</v>
      </c>
      <c r="Q33" s="3" t="str">
        <f t="shared" si="2"/>
        <v>Si</v>
      </c>
      <c r="R33" s="3">
        <f t="shared" si="3"/>
        <v>1</v>
      </c>
    </row>
    <row r="34" spans="1:18" ht="15" customHeight="1" x14ac:dyDescent="0.2">
      <c r="A34" s="3" t="s">
        <v>18</v>
      </c>
      <c r="B34" s="3" t="s">
        <v>27</v>
      </c>
      <c r="C34" s="3" t="s">
        <v>59</v>
      </c>
      <c r="D34" s="4" t="s">
        <v>21</v>
      </c>
      <c r="E34" s="3" t="s">
        <v>79</v>
      </c>
      <c r="F34" s="5">
        <v>45505</v>
      </c>
      <c r="G34" s="6">
        <v>22</v>
      </c>
      <c r="H34" s="3" t="s">
        <v>29</v>
      </c>
      <c r="I34" s="3" t="s">
        <v>55</v>
      </c>
      <c r="J34" s="3" t="s">
        <v>31</v>
      </c>
      <c r="K34" s="3">
        <v>314122001</v>
      </c>
      <c r="L34" s="3" t="s">
        <v>32</v>
      </c>
      <c r="M34" s="3">
        <f t="shared" si="0"/>
        <v>2</v>
      </c>
      <c r="N34" s="3" t="s">
        <v>26</v>
      </c>
      <c r="O34" s="3" t="s">
        <v>26</v>
      </c>
      <c r="P34" s="3" t="str">
        <f t="shared" si="1"/>
        <v>Si</v>
      </c>
      <c r="Q34" s="3" t="str">
        <f t="shared" si="2"/>
        <v>No</v>
      </c>
      <c r="R34" s="3">
        <f t="shared" si="3"/>
        <v>0.75</v>
      </c>
    </row>
  </sheetData>
  <autoFilter ref="A1:R34" xr:uid="{00000000-0009-0000-0000-000000000000}">
    <sortState xmlns:xlrd2="http://schemas.microsoft.com/office/spreadsheetml/2017/richdata2" ref="A2:R34">
      <sortCondition ref="C2:C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Marcela Fernández</cp:lastModifiedBy>
  <dcterms:created xsi:type="dcterms:W3CDTF">2015-06-05T18:19:34Z</dcterms:created>
  <dcterms:modified xsi:type="dcterms:W3CDTF">2026-09-30T18:28:05Z</dcterms:modified>
</cp:coreProperties>
</file>